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0-2021\2-vyzva\"/>
    </mc:Choice>
  </mc:AlternateContent>
  <xr:revisionPtr revIDLastSave="0" documentId="13_ncr:1_{A79B2438-16CF-480E-A989-B1E6C79E6CFD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Print_Area" localSheetId="0">PP!$A$1:$W$13</definedName>
  </definedNames>
  <calcPr calcId="191029"/>
</workbook>
</file>

<file path=xl/calcChain.xml><?xml version="1.0" encoding="utf-8"?>
<calcChain xmlns="http://schemas.openxmlformats.org/spreadsheetml/2006/main">
  <c r="K8" i="1" l="1"/>
  <c r="L8" i="1"/>
  <c r="K9" i="1"/>
  <c r="L9" i="1"/>
  <c r="H8" i="1"/>
  <c r="H9" i="1"/>
  <c r="K7" i="1" l="1"/>
  <c r="L7" i="1"/>
  <c r="H7" i="1"/>
  <c r="H6" i="1" l="1"/>
  <c r="I12" i="1" s="1"/>
  <c r="L6" i="1" l="1"/>
  <c r="K6" i="1"/>
  <c r="J12" i="1" s="1"/>
</calcChain>
</file>

<file path=xl/sharedStrings.xml><?xml version="1.0" encoding="utf-8"?>
<sst xmlns="http://schemas.openxmlformats.org/spreadsheetml/2006/main" count="49" uniqueCount="45">
  <si>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</si>
  <si>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</si>
  <si>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</si>
  <si>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</si>
  <si>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</si>
  <si>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</si>
  <si>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</si>
  <si>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</si>
  <si>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</si>
  <si>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</si>
  <si>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</si>
  <si>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</si>
  <si>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</si>
  <si>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</si>
  <si>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</si>
  <si>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</si>
  <si>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</si>
  <si>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</si>
  <si>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</si>
  <si>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</si>
  <si>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</si>
  <si>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</si>
  <si>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</si>
  <si>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</si>
  <si>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</si>
  <si>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</si>
  <si>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</si>
  <si>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010 - 2021</t>
  </si>
  <si>
    <t>Skládaci stativ</t>
  </si>
  <si>
    <t>Stopky</t>
  </si>
  <si>
    <t>Kompas</t>
  </si>
  <si>
    <t>Lupa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</si>
  <si>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</si>
  <si>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</si>
  <si>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HR Award 
Číslo projektu: CZ.02.2.69/0.0/0.0/16_028/0006188</t>
  </si>
  <si>
    <t>Mgr. Viktor Chejlava, 
Tel.: 737 515 659</t>
  </si>
  <si>
    <t>Ing. Tetjana Tomášková, Ph.D.,
Tel.: 37763 8525,
E-mail: tomaskot@fst.zcu.cz</t>
  </si>
  <si>
    <t>Univerzitní 22,
301 00 Plzeň,
Fakulta strojní -
Středisko projektových aktivit,
místnost UK 212</t>
  </si>
  <si>
    <t>Společná faktura</t>
  </si>
  <si>
    <r>
      <t xml:space="preserve">Cestovní stativ pro chytré telefony.
Přibližný rozměr: 5 x 3 x 24 cm.
Materiál: kov, plast nebo kombinace. 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text </t>
    </r>
    <r>
      <rPr>
        <b/>
        <sz val="11"/>
        <color theme="1"/>
        <rFont val="Calibri"/>
        <family val="2"/>
        <charset val="238"/>
        <scheme val="minor"/>
      </rPr>
      <t xml:space="preserve">www.bavsevedou.zcu.cz </t>
    </r>
    <r>
      <rPr>
        <sz val="11"/>
        <color theme="1"/>
        <rFont val="Calibri"/>
        <family val="2"/>
        <charset val="238"/>
        <scheme val="minor"/>
      </rPr>
      <t>o délce min. 60 mm a výšce 6 mm. Barva textu černá</t>
    </r>
    <r>
      <rPr>
        <sz val="11"/>
        <rFont val="Calibri"/>
        <family val="2"/>
        <charset val="238"/>
        <scheme val="minor"/>
      </rPr>
      <t xml:space="preserve"> popřípadě bez barvy (jen gravírování). Gravírování na jednu z nožiček.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Na krabicích se zbožím uvést název a číslo projektu + logo:
1) název projektu:   HR Award
2) číslo projektu:      CZ.02.2.69/0.0/0.0/16_028/0006188 
3) logolink z
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</si>
  <si>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rPr>
        <sz val="11"/>
        <rFont val="Calibri"/>
        <family val="2"/>
        <charset val="238"/>
        <scheme val="minor"/>
      </rPr>
      <t xml:space="preserve">Digitální stopky s nylonovou šňůrkou na krk, včetně baterie.
Rozměr:  7-9 x 4-5 x 2-3 cm.
Barva: kombinace modré a stříbrné popřípadě kombinace černé a stříbrné.
Materiál: plast.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 panáček</t>
    </r>
    <r>
      <rPr>
        <sz val="11"/>
        <color theme="1"/>
        <rFont val="Calibri"/>
        <family val="2"/>
        <charset val="238"/>
        <scheme val="minor"/>
      </rPr>
      <t xml:space="preserve"> s velkou hlavou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+ slogan</t>
    </r>
    <r>
      <rPr>
        <b/>
        <sz val="11"/>
        <color theme="1"/>
        <rFont val="Calibri"/>
        <family val="2"/>
        <charset val="238"/>
        <scheme val="minor"/>
      </rPr>
      <t xml:space="preserve"> Bav se vědou</t>
    </r>
    <r>
      <rPr>
        <sz val="11"/>
        <color theme="1"/>
        <rFont val="Calibri"/>
        <family val="2"/>
        <charset val="238"/>
        <scheme val="minor"/>
      </rPr>
      <t xml:space="preserve"> - v barvě černé popřípadě v barvě bílé, umístění na přední straně stopek.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1) název projektu:   HR Award
2) číslo projektu:      CZ.02.2.69/0.0/0.0/16_028/0006188 
3) logolink z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</si>
  <si>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t xml:space="preserve">Kompas v pouzdru, černá barva.
Materiál: plast + kov.
Rozměr: cca 5,5 x 2,5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panáček</t>
    </r>
    <r>
      <rPr>
        <sz val="11"/>
        <color theme="1"/>
        <rFont val="Calibri"/>
        <family val="2"/>
        <charset val="238"/>
        <scheme val="minor"/>
      </rPr>
      <t xml:space="preserve"> s velkou hlavou - o délce 22 mm x výška 10 mm (+/- 0,5 cm), v barvě bílé, umístění na boční stranu předmětu.</t>
    </r>
    <r>
      <rPr>
        <sz val="11"/>
        <color theme="1"/>
        <rFont val="Calibri"/>
        <family val="2"/>
        <charset val="238"/>
        <scheme val="minor"/>
      </rPr>
      <t xml:space="preserve">
Na krabicích se zbožím uvést název a číslo projektu + logo:
1) název projektu:   HR Award
2) číslo projektu:      CZ.02.2.69/0.0/0.0/16_028/0006188 
3) logolink z
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</si>
  <si>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t xml:space="preserve">Lupa kulatá s držadlem. Barva bílá.
Materiál: plast.
Rozměry: průměr 5-10 cm.
Technologie: tampotisk.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panáček</t>
    </r>
    <r>
      <rPr>
        <sz val="11"/>
        <color theme="1"/>
        <rFont val="Calibri"/>
        <family val="2"/>
        <charset val="238"/>
        <scheme val="minor"/>
      </rPr>
      <t xml:space="preserve"> s velkou hlavou + slogan</t>
    </r>
    <r>
      <rPr>
        <b/>
        <sz val="11"/>
        <color theme="1"/>
        <rFont val="Calibri"/>
        <family val="2"/>
        <charset val="238"/>
        <scheme val="minor"/>
      </rPr>
      <t xml:space="preserve"> Bav se vědou</t>
    </r>
    <r>
      <rPr>
        <sz val="11"/>
        <color theme="1"/>
        <rFont val="Calibri"/>
        <family val="2"/>
        <charset val="238"/>
        <scheme val="minor"/>
      </rPr>
      <t xml:space="preserve"> - umístit na úchop</t>
    </r>
    <r>
      <rPr>
        <sz val="11"/>
        <rFont val="Calibri"/>
        <family val="2"/>
        <charset val="238"/>
        <scheme val="minor"/>
      </rPr>
      <t>, v barvě oranžové.</t>
    </r>
    <r>
      <rPr>
        <sz val="11"/>
        <color theme="1"/>
        <rFont val="Calibri"/>
        <family val="2"/>
        <charset val="238"/>
        <scheme val="minor"/>
      </rPr>
      <t xml:space="preserve">
Na krabicích se zbožím uvést název a číslo projektu + logo:
1) název projektu:   HR Award
2) číslo projektu:      CZ.02.2.69/0.0/0.0/16_028/0006188 
3) logolink z
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</si>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</sst>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14" fillId="4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4" fillId="4" borderId="20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0" xfId="0" applyNumberFormat="1" applyProtection="1"/>
    <xf numFmtId="3" fontId="0" fillId="5" borderId="5" xfId="0" applyNumberForma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left" vertical="center" wrapText="1" inden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5" borderId="14" xfId="0" applyNumberForma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left" vertical="center" wrapText="1" inden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left" vertical="center" wrapText="1" indent="1"/>
    </xf>
    <xf numFmtId="0" fontId="20" fillId="2" borderId="15" xfId="0" applyNumberFormat="1" applyFont="1" applyFill="1" applyBorder="1" applyAlignment="1" applyProtection="1">
      <alignment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horizontal="left" vertical="center" wrapText="1" indent="1"/>
    </xf>
    <xf numFmtId="0" fontId="3" fillId="5" borderId="15" xfId="0" applyFont="1" applyFill="1" applyBorder="1" applyAlignment="1" applyProtection="1">
      <alignment horizontal="left" vertical="center" wrapText="1" indent="1"/>
    </xf>
    <xf numFmtId="0" fontId="0" fillId="2" borderId="15" xfId="0" applyNumberFormat="1" applyFont="1" applyFill="1" applyBorder="1" applyAlignment="1" applyProtection="1">
      <alignment vertical="center" wrapText="1"/>
    </xf>
    <xf numFmtId="164" fontId="0" fillId="5" borderId="15" xfId="0" applyNumberFormat="1" applyFill="1" applyBorder="1" applyAlignment="1" applyProtection="1">
      <alignment horizontal="right" vertical="center" indent="1"/>
    </xf>
    <xf numFmtId="3" fontId="0" fillId="5" borderId="16" xfId="0" applyNumberForma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left" vertical="center" wrapText="1" inden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left" vertical="center" wrapText="1" indent="1"/>
    </xf>
    <xf numFmtId="0" fontId="0" fillId="2" borderId="8" xfId="0" applyNumberFormat="1" applyFont="1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8" fillId="5" borderId="0" xfId="0" applyFont="1" applyFill="1" applyAlignment="1" applyProtection="1">
      <alignment horizontal="left" vertical="center" wrapText="1"/>
    </xf>
    <xf numFmtId="0" fontId="18" fillId="5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1" fillId="0" borderId="24" xfId="0" applyNumberFormat="1" applyFont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 applyProtection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14" fillId="5" borderId="12" xfId="0" applyFont="1" applyFill="1" applyBorder="1" applyAlignment="1" applyProtection="1">
      <alignment horizontal="center" vertical="center" wrapText="1"/>
    </xf>
    <xf numFmtId="0" fontId="14" fillId="5" borderId="13" xfId="0" applyFont="1" applyFill="1" applyBorder="1" applyAlignment="1" applyProtection="1">
      <alignment horizontal="center" vertical="center" wrapText="1"/>
    </xf>
    <xf numFmtId="0" fontId="14" fillId="5" borderId="11" xfId="0" applyFont="1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horizontal="center" vertical="center" wrapText="1"/>
    </xf>
    <xf numFmtId="0" fontId="0" fillId="5" borderId="29" xfId="0" applyFill="1" applyBorder="1" applyAlignment="1" applyProtection="1">
      <alignment horizontal="center" vertical="center" wrapText="1"/>
    </xf>
    <xf numFmtId="0" fontId="0" fillId="5" borderId="30" xfId="0" applyFill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1000000}"/>
    <cellStyle name="normální 3 4" xfId="6" xr:uid="{00000000-0005-0000-0000-000001000000}"/>
    <cellStyle name="Normální 4" xfId="2" xr:uid="{00000000-0005-0000-0000-000030000000}"/>
    <cellStyle name="Normální 4 2" xfId="7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266698</xdr:colOff>
      <xdr:row>5</xdr:row>
      <xdr:rowOff>219074</xdr:rowOff>
    </xdr:from>
    <xdr:ext cx="1485901" cy="1628776"/>
    <xdr:pic>
      <xdr:nvPicPr>
        <xdr:cNvPr id="17" name="image17.png">
          <a:extLst>
            <a:ext uri="{FF2B5EF4-FFF2-40B4-BE49-F238E27FC236}">
              <a16:creationId xmlns:a16="http://schemas.microsoft.com/office/drawing/2014/main" id="{CEF3DE14-8A3D-44D9-8968-D2660C7D1A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287248" y="2447924"/>
          <a:ext cx="1485901" cy="1628776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104774</xdr:colOff>
      <xdr:row>6</xdr:row>
      <xdr:rowOff>95250</xdr:rowOff>
    </xdr:from>
    <xdr:ext cx="1400175" cy="1695450"/>
    <xdr:pic>
      <xdr:nvPicPr>
        <xdr:cNvPr id="21" name="image29.png">
          <a:extLst>
            <a:ext uri="{FF2B5EF4-FFF2-40B4-BE49-F238E27FC236}">
              <a16:creationId xmlns:a16="http://schemas.microsoft.com/office/drawing/2014/main" id="{3492EE12-635E-479F-844F-3126592AF3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25349" y="5257800"/>
          <a:ext cx="1400175" cy="16954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1104900</xdr:colOff>
      <xdr:row>6</xdr:row>
      <xdr:rowOff>1924050</xdr:rowOff>
    </xdr:from>
    <xdr:ext cx="1562100" cy="1066800"/>
    <xdr:pic>
      <xdr:nvPicPr>
        <xdr:cNvPr id="22" name="image43.png">
          <a:extLst>
            <a:ext uri="{FF2B5EF4-FFF2-40B4-BE49-F238E27FC236}">
              <a16:creationId xmlns:a16="http://schemas.microsoft.com/office/drawing/2014/main" id="{A2E82AA4-B733-4CED-983F-4F041D7944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325475" y="7086600"/>
          <a:ext cx="1562100" cy="106680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238125</xdr:colOff>
      <xdr:row>7</xdr:row>
      <xdr:rowOff>723900</xdr:rowOff>
    </xdr:from>
    <xdr:ext cx="1762125" cy="1276350"/>
    <xdr:pic>
      <xdr:nvPicPr>
        <xdr:cNvPr id="23" name="image23.png">
          <a:extLst>
            <a:ext uri="{FF2B5EF4-FFF2-40B4-BE49-F238E27FC236}">
              <a16:creationId xmlns:a16="http://schemas.microsoft.com/office/drawing/2014/main" id="{1EEDEA01-0507-41AB-95F6-3E491819FC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239500" y="9086850"/>
          <a:ext cx="1762125" cy="12763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1757366</xdr:colOff>
      <xdr:row>7</xdr:row>
      <xdr:rowOff>661987</xdr:rowOff>
    </xdr:from>
    <xdr:ext cx="1485900" cy="1533525"/>
    <xdr:pic>
      <xdr:nvPicPr>
        <xdr:cNvPr id="24" name="image36.png" title="Obrázek">
          <a:extLst>
            <a:ext uri="{FF2B5EF4-FFF2-40B4-BE49-F238E27FC236}">
              <a16:creationId xmlns:a16="http://schemas.microsoft.com/office/drawing/2014/main" id="{CAC743BF-978D-415E-ABD4-FDEE38142E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 rot="16200000">
          <a:off x="12734928" y="9048750"/>
          <a:ext cx="1533525" cy="148590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838200</xdr:colOff>
      <xdr:row>8</xdr:row>
      <xdr:rowOff>2419350</xdr:rowOff>
    </xdr:from>
    <xdr:ext cx="1543050" cy="990600"/>
    <xdr:pic>
      <xdr:nvPicPr>
        <xdr:cNvPr id="25" name="image9.png">
          <a:extLst>
            <a:ext uri="{FF2B5EF4-FFF2-40B4-BE49-F238E27FC236}">
              <a16:creationId xmlns:a16="http://schemas.microsoft.com/office/drawing/2014/main" id="{5890AC35-C36F-4932-9AE6-9A87085E7E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839575" y="14582775"/>
          <a:ext cx="15430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276225</xdr:colOff>
      <xdr:row>8</xdr:row>
      <xdr:rowOff>142874</xdr:rowOff>
    </xdr:from>
    <xdr:ext cx="2152650" cy="1885951"/>
    <xdr:pic>
      <xdr:nvPicPr>
        <xdr:cNvPr id="26" name="image30.png">
          <a:extLst>
            <a:ext uri="{FF2B5EF4-FFF2-40B4-BE49-F238E27FC236}">
              <a16:creationId xmlns:a16="http://schemas.microsoft.com/office/drawing/2014/main" id="{8FCE96FF-2D6E-4D16-B68E-B797950C21B1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277600" y="12306299"/>
          <a:ext cx="2152650" cy="1885951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857250</xdr:colOff>
      <xdr:row>5</xdr:row>
      <xdr:rowOff>2276475</xdr:rowOff>
    </xdr:from>
    <xdr:to>
      <xdr:col>6</xdr:col>
      <xdr:colOff>2753911</xdr:colOff>
      <xdr:row>5</xdr:row>
      <xdr:rowOff>2476463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D4CA5CB6-B7CA-4144-A705-D07933F6F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877800" y="4505325"/>
          <a:ext cx="1896661" cy="1999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9"/>
  <sheetViews>
    <sheetView showGridLines="0" tabSelected="1" zoomScale="60" zoomScaleNormal="60" workbookViewId="0">
      <selection activeCell="J6" sqref="J6"/>
    </sheetView>
  </sheetViews>
  <sheetFormatPr defaultRowHeight="14.5" x14ac:dyDescent="0.35"/>
  <cols>
    <col min="1" max="1" width="1.453125" style="3" bestFit="1" customWidth="1"/>
    <col min="2" max="2" width="5.7265625" style="3" bestFit="1" customWidth="1"/>
    <col min="3" max="3" width="37.7265625" style="5" bestFit="1" customWidth="1"/>
    <col min="4" max="4" width="11" style="64" customWidth="1"/>
    <col min="5" max="5" width="10.7265625" style="4" customWidth="1"/>
    <col min="6" max="6" width="116.7265625" style="5" customWidth="1"/>
    <col min="7" max="7" width="46.453125" style="5" customWidth="1"/>
    <col min="8" max="8" width="17.7265625" style="5" hidden="1" customWidth="1"/>
    <col min="9" max="9" width="24" style="3" bestFit="1" customWidth="1"/>
    <col min="10" max="10" width="23.1796875" style="3" customWidth="1"/>
    <col min="11" max="11" width="20.7265625" style="3" bestFit="1" customWidth="1"/>
    <col min="12" max="12" width="19.7265625" style="3" customWidth="1"/>
    <col min="13" max="13" width="14.08984375" style="3" customWidth="1"/>
    <col min="14" max="14" width="16.90625" style="3" customWidth="1"/>
    <col min="15" max="15" width="54.54296875" style="3" customWidth="1"/>
    <col min="16" max="16" width="21" style="3" hidden="1" customWidth="1"/>
    <col min="17" max="17" width="26.08984375" style="3" customWidth="1"/>
    <col min="18" max="19" width="34.54296875" style="3" customWidth="1"/>
    <col min="20" max="20" width="29.54296875" style="3" customWidth="1"/>
    <col min="21" max="21" width="14.54296875" style="3" hidden="1" customWidth="1"/>
    <col min="22" max="22" width="26.1796875" style="6" customWidth="1"/>
    <col min="23" max="23" width="2.36328125" style="3" customWidth="1"/>
    <col min="24" max="24" width="8.7265625" style="3" customWidth="1"/>
    <col min="25" max="16384" width="8.7265625" style="3"/>
  </cols>
  <sheetData>
    <row r="1" spans="1:23" ht="40.9" customHeight="1" x14ac:dyDescent="0.35">
      <c r="B1" s="73" t="s">
        <v>27</v>
      </c>
      <c r="C1" s="74"/>
      <c r="D1" s="74"/>
    </row>
    <row r="2" spans="1:23" ht="20.149999999999999" customHeight="1" x14ac:dyDescent="0.35">
      <c r="B2" s="80" t="s">
        <v>43</v>
      </c>
      <c r="C2" s="81"/>
      <c r="D2" s="82" t="s">
        <v>0</v>
      </c>
      <c r="E2" s="83"/>
      <c r="F2" s="86" t="s">
        <v>44</v>
      </c>
      <c r="G2" s="2"/>
      <c r="H2" s="7"/>
      <c r="I2" s="7"/>
      <c r="J2" s="7"/>
      <c r="K2" s="7"/>
      <c r="L2" s="7"/>
      <c r="N2" s="8"/>
      <c r="O2" s="8"/>
      <c r="P2" s="8"/>
    </row>
    <row r="3" spans="1:23" ht="20.149999999999999" customHeight="1" thickBot="1" x14ac:dyDescent="0.4">
      <c r="B3" s="80"/>
      <c r="C3" s="81"/>
      <c r="D3" s="84"/>
      <c r="E3" s="85"/>
      <c r="F3" s="86"/>
      <c r="G3" s="2"/>
      <c r="H3" s="9"/>
      <c r="I3" s="10"/>
      <c r="J3" s="10"/>
      <c r="L3" s="10"/>
    </row>
    <row r="4" spans="1:23" ht="34.5" customHeight="1" thickBot="1" x14ac:dyDescent="0.4">
      <c r="B4" s="11"/>
      <c r="C4" s="12"/>
      <c r="D4" s="13"/>
      <c r="E4" s="13"/>
      <c r="F4" s="9"/>
      <c r="G4" s="9"/>
      <c r="H4" s="14"/>
      <c r="J4" s="15" t="s">
        <v>0</v>
      </c>
      <c r="V4" s="16"/>
    </row>
    <row r="5" spans="1:23" ht="70.5" customHeight="1" thickTop="1" thickBot="1" x14ac:dyDescent="0.4">
      <c r="B5" s="17" t="s">
        <v>1</v>
      </c>
      <c r="C5" s="18" t="s">
        <v>26</v>
      </c>
      <c r="D5" s="18" t="s">
        <v>2</v>
      </c>
      <c r="E5" s="18" t="s">
        <v>15</v>
      </c>
      <c r="F5" s="18" t="s">
        <v>14</v>
      </c>
      <c r="G5" s="1" t="s">
        <v>12</v>
      </c>
      <c r="H5" s="18" t="s">
        <v>16</v>
      </c>
      <c r="I5" s="18" t="s">
        <v>3</v>
      </c>
      <c r="J5" s="19" t="s">
        <v>4</v>
      </c>
      <c r="K5" s="60" t="s">
        <v>5</v>
      </c>
      <c r="L5" s="60" t="s">
        <v>6</v>
      </c>
      <c r="M5" s="18" t="s">
        <v>17</v>
      </c>
      <c r="N5" s="18" t="s">
        <v>18</v>
      </c>
      <c r="O5" s="18" t="s">
        <v>33</v>
      </c>
      <c r="P5" s="18" t="s">
        <v>19</v>
      </c>
      <c r="Q5" s="60" t="s">
        <v>20</v>
      </c>
      <c r="R5" s="60" t="s">
        <v>21</v>
      </c>
      <c r="S5" s="18" t="s">
        <v>22</v>
      </c>
      <c r="T5" s="18" t="s">
        <v>25</v>
      </c>
      <c r="U5" s="18" t="s">
        <v>23</v>
      </c>
      <c r="V5" s="20" t="s">
        <v>24</v>
      </c>
      <c r="W5" s="21"/>
    </row>
    <row r="6" spans="1:23" ht="231" customHeight="1" thickTop="1" x14ac:dyDescent="0.35">
      <c r="A6" s="22"/>
      <c r="B6" s="23">
        <v>1</v>
      </c>
      <c r="C6" s="24" t="s">
        <v>28</v>
      </c>
      <c r="D6" s="25">
        <v>100</v>
      </c>
      <c r="E6" s="26" t="s">
        <v>13</v>
      </c>
      <c r="F6" s="27" t="s">
        <v>39</v>
      </c>
      <c r="G6" s="28"/>
      <c r="H6" s="29">
        <f t="shared" ref="H6:H9" si="0">D6*I6</f>
        <v>10000</v>
      </c>
      <c r="I6" s="30">
        <v>100</v>
      </c>
      <c r="J6" s="65"/>
      <c r="K6" s="31">
        <f t="shared" ref="K6" si="1">D6*J6</f>
        <v>0</v>
      </c>
      <c r="L6" s="32" t="str">
        <f t="shared" ref="L6" si="2">IF(ISNUMBER(J6), IF(J6&gt;I6,"NEVYHOVUJE","VYHOVUJE")," ")</f>
        <v xml:space="preserve"> </v>
      </c>
      <c r="M6" s="87" t="s">
        <v>38</v>
      </c>
      <c r="N6" s="90" t="s">
        <v>32</v>
      </c>
      <c r="O6" s="87" t="s">
        <v>34</v>
      </c>
      <c r="P6" s="90"/>
      <c r="Q6" s="87" t="s">
        <v>35</v>
      </c>
      <c r="R6" s="87" t="s">
        <v>36</v>
      </c>
      <c r="S6" s="87" t="s">
        <v>37</v>
      </c>
      <c r="T6" s="97">
        <v>20</v>
      </c>
      <c r="U6" s="90"/>
      <c r="V6" s="100" t="s">
        <v>11</v>
      </c>
      <c r="W6" s="21"/>
    </row>
    <row r="7" spans="1:23" ht="252" customHeight="1" x14ac:dyDescent="0.35">
      <c r="A7" s="22"/>
      <c r="B7" s="33">
        <v>2</v>
      </c>
      <c r="C7" s="34" t="s">
        <v>29</v>
      </c>
      <c r="D7" s="35">
        <v>100</v>
      </c>
      <c r="E7" s="36" t="s">
        <v>13</v>
      </c>
      <c r="F7" s="37" t="s">
        <v>40</v>
      </c>
      <c r="G7" s="38"/>
      <c r="H7" s="39">
        <f t="shared" si="0"/>
        <v>11000</v>
      </c>
      <c r="I7" s="40">
        <v>110</v>
      </c>
      <c r="J7" s="66"/>
      <c r="K7" s="41">
        <f t="shared" ref="K7" si="3">D7*J7</f>
        <v>0</v>
      </c>
      <c r="L7" s="42" t="str">
        <f t="shared" ref="L7" si="4">IF(ISNUMBER(J7), IF(J7&gt;I7,"NEVYHOVUJE","VYHOVUJE")," ")</f>
        <v xml:space="preserve"> </v>
      </c>
      <c r="M7" s="88"/>
      <c r="N7" s="91"/>
      <c r="O7" s="93"/>
      <c r="P7" s="91"/>
      <c r="Q7" s="95"/>
      <c r="R7" s="95"/>
      <c r="S7" s="95"/>
      <c r="T7" s="98"/>
      <c r="U7" s="91"/>
      <c r="V7" s="101"/>
      <c r="W7" s="21"/>
    </row>
    <row r="8" spans="1:23" ht="213" customHeight="1" x14ac:dyDescent="0.35">
      <c r="A8" s="22"/>
      <c r="B8" s="33">
        <v>3</v>
      </c>
      <c r="C8" s="43" t="s">
        <v>30</v>
      </c>
      <c r="D8" s="35">
        <v>100</v>
      </c>
      <c r="E8" s="36" t="s">
        <v>13</v>
      </c>
      <c r="F8" s="44" t="s">
        <v>41</v>
      </c>
      <c r="G8" s="45"/>
      <c r="H8" s="39">
        <f t="shared" si="0"/>
        <v>9000</v>
      </c>
      <c r="I8" s="46">
        <v>90</v>
      </c>
      <c r="J8" s="67"/>
      <c r="K8" s="41">
        <f t="shared" ref="K8:K9" si="5">D8*J8</f>
        <v>0</v>
      </c>
      <c r="L8" s="42" t="str">
        <f t="shared" ref="L8:L9" si="6">IF(ISNUMBER(J8), IF(J8&gt;I8,"NEVYHOVUJE","VYHOVUJE")," ")</f>
        <v xml:space="preserve"> </v>
      </c>
      <c r="M8" s="88"/>
      <c r="N8" s="91"/>
      <c r="O8" s="93"/>
      <c r="P8" s="91"/>
      <c r="Q8" s="95"/>
      <c r="R8" s="95"/>
      <c r="S8" s="95"/>
      <c r="T8" s="98"/>
      <c r="U8" s="91"/>
      <c r="V8" s="101"/>
      <c r="W8" s="21"/>
    </row>
    <row r="9" spans="1:23" ht="287.25" customHeight="1" thickBot="1" x14ac:dyDescent="0.4">
      <c r="A9" s="22"/>
      <c r="B9" s="47">
        <v>4</v>
      </c>
      <c r="C9" s="48" t="s">
        <v>31</v>
      </c>
      <c r="D9" s="49">
        <v>200</v>
      </c>
      <c r="E9" s="50" t="s">
        <v>13</v>
      </c>
      <c r="F9" s="51" t="s">
        <v>42</v>
      </c>
      <c r="G9" s="52"/>
      <c r="H9" s="53">
        <f t="shared" si="0"/>
        <v>4400</v>
      </c>
      <c r="I9" s="54">
        <v>22</v>
      </c>
      <c r="J9" s="68"/>
      <c r="K9" s="55">
        <f t="shared" si="5"/>
        <v>0</v>
      </c>
      <c r="L9" s="56" t="str">
        <f t="shared" si="6"/>
        <v xml:space="preserve"> </v>
      </c>
      <c r="M9" s="89"/>
      <c r="N9" s="92"/>
      <c r="O9" s="94"/>
      <c r="P9" s="92"/>
      <c r="Q9" s="96"/>
      <c r="R9" s="96"/>
      <c r="S9" s="96"/>
      <c r="T9" s="99"/>
      <c r="U9" s="92"/>
      <c r="V9" s="102"/>
      <c r="W9" s="21"/>
    </row>
    <row r="10" spans="1:23" ht="13.5" customHeight="1" thickTop="1" thickBot="1" x14ac:dyDescent="0.4">
      <c r="C10" s="3"/>
      <c r="D10" s="3"/>
      <c r="E10" s="3"/>
      <c r="F10" s="3"/>
      <c r="G10" s="3"/>
      <c r="H10" s="3"/>
      <c r="K10" s="57"/>
    </row>
    <row r="11" spans="1:23" ht="60.75" customHeight="1" thickTop="1" thickBot="1" x14ac:dyDescent="0.4">
      <c r="B11" s="75" t="s">
        <v>7</v>
      </c>
      <c r="C11" s="76"/>
      <c r="D11" s="76"/>
      <c r="E11" s="76"/>
      <c r="F11" s="76"/>
      <c r="G11" s="76"/>
      <c r="H11" s="58"/>
      <c r="I11" s="59" t="s">
        <v>8</v>
      </c>
      <c r="J11" s="77" t="s">
        <v>9</v>
      </c>
      <c r="K11" s="78"/>
      <c r="L11" s="79"/>
      <c r="M11" s="14"/>
      <c r="N11" s="14"/>
      <c r="O11" s="14"/>
      <c r="P11" s="14"/>
      <c r="Q11" s="14"/>
      <c r="R11" s="14"/>
      <c r="S11" s="14"/>
      <c r="T11" s="14"/>
      <c r="U11" s="14"/>
      <c r="V11" s="61"/>
    </row>
    <row r="12" spans="1:23" ht="33" customHeight="1" thickTop="1" thickBot="1" x14ac:dyDescent="0.4">
      <c r="B12" s="69" t="s">
        <v>10</v>
      </c>
      <c r="C12" s="69"/>
      <c r="D12" s="69"/>
      <c r="E12" s="69"/>
      <c r="F12" s="69"/>
      <c r="G12" s="69"/>
      <c r="H12" s="62"/>
      <c r="I12" s="63">
        <f>SUM(H6:H9)</f>
        <v>34400</v>
      </c>
      <c r="J12" s="70">
        <f>SUM(K6:K9)</f>
        <v>0</v>
      </c>
      <c r="K12" s="71"/>
      <c r="L12" s="72"/>
    </row>
    <row r="13" spans="1:23" ht="14.25" customHeight="1" thickTop="1" x14ac:dyDescent="0.35"/>
    <row r="14" spans="1:23" ht="14.25" customHeight="1" x14ac:dyDescent="0.35"/>
    <row r="15" spans="1:23" ht="14.25" customHeight="1" x14ac:dyDescent="0.35"/>
    <row r="16" spans="1:23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4WKA8bDjc7pFOfqvAi9GxaJOA3ZWEm1sE490jpmwX3ENUfqGw/whcXvfeugHKKSkdyA2ddK6QNxtZH8FCxL4Gw==" saltValue="cl8SzjExVawAnvrWT6b/yQ==" spinCount="100000" sheet="1" objects="1" scenarios="1" selectLockedCells="1"/>
  <mergeCells count="18">
    <mergeCell ref="U6:U9"/>
    <mergeCell ref="V6:V9"/>
    <mergeCell ref="P6:P9"/>
    <mergeCell ref="Q6:Q9"/>
    <mergeCell ref="R6:R9"/>
    <mergeCell ref="M6:M9"/>
    <mergeCell ref="N6:N9"/>
    <mergeCell ref="O6:O9"/>
    <mergeCell ref="S6:S9"/>
    <mergeCell ref="T6:T9"/>
    <mergeCell ref="B12:G12"/>
    <mergeCell ref="J12:L12"/>
    <mergeCell ref="B1:D1"/>
    <mergeCell ref="B11:G11"/>
    <mergeCell ref="J11:L11"/>
    <mergeCell ref="B2:C3"/>
    <mergeCell ref="D2:E3"/>
    <mergeCell ref="F2:F3"/>
  </mergeCells>
  <conditionalFormatting sqref="B6:B9 D6:D9">
    <cfRule type="containsBlanks" dxfId="6" priority="44">
      <formula>LEN(TRIM(B6))=0</formula>
    </cfRule>
  </conditionalFormatting>
  <conditionalFormatting sqref="B6:B9">
    <cfRule type="cellIs" dxfId="5" priority="39" operator="greaterThanOrEqual">
      <formula>1</formula>
    </cfRule>
  </conditionalFormatting>
  <conditionalFormatting sqref="U6:V6 L6:L9">
    <cfRule type="cellIs" dxfId="4" priority="36" operator="equal">
      <formula>"VYHOVUJE"</formula>
    </cfRule>
  </conditionalFormatting>
  <conditionalFormatting sqref="U6:V6 L6:L9">
    <cfRule type="cellIs" dxfId="3" priority="35" operator="equal">
      <formula>"NEVYHOVUJE"</formula>
    </cfRule>
  </conditionalFormatting>
  <conditionalFormatting sqref="J6:J9">
    <cfRule type="containsBlanks" dxfId="2" priority="6">
      <formula>LEN(TRIM(J6))=0</formula>
    </cfRule>
  </conditionalFormatting>
  <conditionalFormatting sqref="J6:J9">
    <cfRule type="notContainsBlanks" dxfId="1" priority="5">
      <formula>LEN(TRIM(J6))&gt;0</formula>
    </cfRule>
  </conditionalFormatting>
  <conditionalFormatting sqref="J6:J9">
    <cfRule type="notContainsBlanks" dxfId="0" priority="4">
      <formula>LEN(TRIM(J6))&gt;0</formula>
    </cfRule>
  </conditionalFormatting>
  <dataValidations disablePrompts="1" count="2">
    <dataValidation type="list" allowBlank="1" showInputMessage="1" showErrorMessage="1" sqref="N6" xr:uid="{34F8341B-A053-453D-A893-A386B87AED3E}">
      <formula1>"ANO,NE"</formula1>
    </dataValidation>
    <dataValidation type="list" showInputMessage="1" showErrorMessage="1" sqref="E6:E9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2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F7830E4-00A3-43C0-BC30-F032355EAD85}">
          <x14:formula1>
            <xm:f>#REF!</xm:f>
          </x14:formula1>
          <xm:sqref>V6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2021-07-14T06:57:23Z</cp:lastPrinted>
  <dcterms:created xsi:type="dcterms:W3CDTF">2014-03-05T12:43:32Z</dcterms:created>
  <dcterms:modified xsi:type="dcterms:W3CDTF">2021-07-14T08:09:37Z</dcterms:modified>
</cp:coreProperties>
</file>